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Texte\Tech. Documentation\Application Notes\drafts of the application notes\AN_46 Test enclosure for qc\"/>
    </mc:Choice>
  </mc:AlternateContent>
  <xr:revisionPtr revIDLastSave="0" documentId="8_{ED7029AA-C06C-4EA3-A9D3-7A02B74CF684}" xr6:coauthVersionLast="41" xr6:coauthVersionMax="41" xr10:uidLastSave="{00000000-0000-0000-0000-000000000000}"/>
  <bookViews>
    <workbookView xWindow="-120" yWindow="-120" windowWidth="25440" windowHeight="15390"/>
  </bookViews>
  <sheets>
    <sheet name="Max SPL in Box" sheetId="2" r:id="rId1"/>
  </sheets>
  <calcPr calcId="181029"/>
</workbook>
</file>

<file path=xl/calcChain.xml><?xml version="1.0" encoding="utf-8"?>
<calcChain xmlns="http://schemas.openxmlformats.org/spreadsheetml/2006/main">
  <c r="B16" i="2" l="1"/>
  <c r="B11" i="2"/>
  <c r="D11" i="2"/>
  <c r="D17" i="2"/>
  <c r="D15" i="2"/>
  <c r="D16" i="2"/>
  <c r="D18" i="2" s="1"/>
  <c r="B20" i="2" s="1"/>
  <c r="B21" i="2" s="1"/>
  <c r="D9" i="2"/>
  <c r="D10" i="2"/>
  <c r="D8" i="2"/>
</calcChain>
</file>

<file path=xl/sharedStrings.xml><?xml version="1.0" encoding="utf-8"?>
<sst xmlns="http://schemas.openxmlformats.org/spreadsheetml/2006/main" count="34" uniqueCount="26">
  <si>
    <t>rho</t>
  </si>
  <si>
    <t>c</t>
  </si>
  <si>
    <t>Max SPL for test enclosures (sealed volume)</t>
  </si>
  <si>
    <t>Constants:</t>
  </si>
  <si>
    <t>kg/m³</t>
  </si>
  <si>
    <t>m/s</t>
  </si>
  <si>
    <t>Box Dimensions:</t>
  </si>
  <si>
    <t>Length</t>
  </si>
  <si>
    <t>Width</t>
  </si>
  <si>
    <t>Hight</t>
  </si>
  <si>
    <t>m</t>
  </si>
  <si>
    <t>Speaker Properties</t>
  </si>
  <si>
    <t>mm</t>
  </si>
  <si>
    <t>cm</t>
  </si>
  <si>
    <t>SI-units</t>
  </si>
  <si>
    <t>Pa</t>
  </si>
  <si>
    <t>dB/SPL</t>
  </si>
  <si>
    <t>max. pressure in box (peak)</t>
  </si>
  <si>
    <t>max. excursion (peak)</t>
  </si>
  <si>
    <t>diameter of radiating area</t>
  </si>
  <si>
    <t>Volume</t>
  </si>
  <si>
    <t>cm³</t>
  </si>
  <si>
    <t>m³</t>
  </si>
  <si>
    <t>displaced volume</t>
  </si>
  <si>
    <t>m²</t>
  </si>
  <si>
    <t>cm²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</si>
</sst>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0" xfId="0" applyFill="1" applyBorder="1"/>
    <xf numFmtId="0" fontId="2" fillId="0" borderId="0" xfId="0" applyFont="1"/>
    <xf numFmtId="0" fontId="0" fillId="2" borderId="0" xfId="0" applyFill="1"/>
    <xf numFmtId="0" fontId="0" fillId="3" borderId="0" xfId="0" applyFill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B10" sqref="B10"/>
    </sheetView>
  </sheetViews>
  <sheetFormatPr baseColWidth="10" defaultRowHeight="12.75" x14ac:dyDescent="0.2"/>
  <cols>
    <col min="1" max="1" width="26.85546875" customWidth="1"/>
    <col min="2" max="2" width="11.85546875" customWidth="1"/>
    <col min="4" max="4" width="12.42578125" bestFit="1" customWidth="1"/>
  </cols>
  <sheetData>
    <row r="1" spans="1:5" x14ac:dyDescent="0.2">
      <c r="A1" t="s">
        <v>2</v>
      </c>
    </row>
    <row r="3" spans="1:5" x14ac:dyDescent="0.2">
      <c r="A3" s="1" t="s">
        <v>3</v>
      </c>
    </row>
    <row r="4" spans="1:5" x14ac:dyDescent="0.2">
      <c r="A4" t="s">
        <v>0</v>
      </c>
      <c r="B4">
        <v>1.1890000000000001</v>
      </c>
      <c r="C4" t="s">
        <v>4</v>
      </c>
    </row>
    <row r="5" spans="1:5" x14ac:dyDescent="0.2">
      <c r="A5" t="s">
        <v>1</v>
      </c>
      <c r="B5">
        <v>343</v>
      </c>
      <c r="C5" t="s">
        <v>5</v>
      </c>
    </row>
    <row r="7" spans="1:5" x14ac:dyDescent="0.2">
      <c r="A7" s="1" t="s">
        <v>6</v>
      </c>
      <c r="E7" t="s">
        <v>14</v>
      </c>
    </row>
    <row r="8" spans="1:5" x14ac:dyDescent="0.2">
      <c r="A8" t="s">
        <v>7</v>
      </c>
      <c r="B8" s="12">
        <v>100</v>
      </c>
      <c r="C8" t="s">
        <v>13</v>
      </c>
      <c r="D8">
        <f>B8/100</f>
        <v>1</v>
      </c>
      <c r="E8" t="s">
        <v>10</v>
      </c>
    </row>
    <row r="9" spans="1:5" x14ac:dyDescent="0.2">
      <c r="A9" t="s">
        <v>8</v>
      </c>
      <c r="B9" s="12">
        <v>100</v>
      </c>
      <c r="C9" t="s">
        <v>13</v>
      </c>
      <c r="D9">
        <f>B9/100</f>
        <v>1</v>
      </c>
      <c r="E9" t="s">
        <v>10</v>
      </c>
    </row>
    <row r="10" spans="1:5" x14ac:dyDescent="0.2">
      <c r="A10" t="s">
        <v>9</v>
      </c>
      <c r="B10" s="12">
        <v>100</v>
      </c>
      <c r="C10" t="s">
        <v>13</v>
      </c>
      <c r="D10">
        <f>B10/100</f>
        <v>1</v>
      </c>
      <c r="E10" t="s">
        <v>10</v>
      </c>
    </row>
    <row r="11" spans="1:5" x14ac:dyDescent="0.2">
      <c r="A11" s="10" t="s">
        <v>20</v>
      </c>
      <c r="B11">
        <f>B8*B9*B10</f>
        <v>1000000</v>
      </c>
      <c r="C11" s="10" t="s">
        <v>21</v>
      </c>
      <c r="D11">
        <f>B11/1000000</f>
        <v>1</v>
      </c>
      <c r="E11" s="10" t="s">
        <v>22</v>
      </c>
    </row>
    <row r="12" spans="1:5" x14ac:dyDescent="0.2">
      <c r="A12" s="10"/>
    </row>
    <row r="13" spans="1:5" x14ac:dyDescent="0.2">
      <c r="A13" s="10"/>
    </row>
    <row r="14" spans="1:5" x14ac:dyDescent="0.2">
      <c r="A14" s="1" t="s">
        <v>11</v>
      </c>
    </row>
    <row r="15" spans="1:5" x14ac:dyDescent="0.2">
      <c r="A15" t="s">
        <v>19</v>
      </c>
      <c r="B15" s="12">
        <v>10</v>
      </c>
      <c r="C15" t="s">
        <v>13</v>
      </c>
      <c r="D15">
        <f>B15/100</f>
        <v>0.1</v>
      </c>
      <c r="E15" t="s">
        <v>10</v>
      </c>
    </row>
    <row r="16" spans="1:5" x14ac:dyDescent="0.2">
      <c r="B16">
        <f>PI()/4*$B$15*$B$15</f>
        <v>78.539816339744831</v>
      </c>
      <c r="C16" s="10" t="s">
        <v>25</v>
      </c>
      <c r="D16">
        <f>PI()/4*$D$15*$D$15</f>
        <v>7.8539816339744835E-3</v>
      </c>
      <c r="E16" s="10" t="s">
        <v>24</v>
      </c>
    </row>
    <row r="17" spans="1:5" x14ac:dyDescent="0.2">
      <c r="A17" t="s">
        <v>18</v>
      </c>
      <c r="B17" s="12">
        <v>10</v>
      </c>
      <c r="C17" t="s">
        <v>12</v>
      </c>
      <c r="D17">
        <f>B17/1000</f>
        <v>0.01</v>
      </c>
      <c r="E17" t="s">
        <v>10</v>
      </c>
    </row>
    <row r="18" spans="1:5" ht="13.5" thickBot="1" x14ac:dyDescent="0.25">
      <c r="A18" s="10" t="s">
        <v>23</v>
      </c>
      <c r="D18">
        <f>$D$16*$D$17</f>
        <v>7.8539816339744841E-5</v>
      </c>
      <c r="E18" s="10" t="s">
        <v>22</v>
      </c>
    </row>
    <row r="19" spans="1:5" x14ac:dyDescent="0.2">
      <c r="A19" s="2" t="s">
        <v>17</v>
      </c>
      <c r="B19" s="3"/>
      <c r="C19" s="4"/>
    </row>
    <row r="20" spans="1:5" x14ac:dyDescent="0.2">
      <c r="A20" s="5"/>
      <c r="B20" s="9">
        <f>$B$4*$B$5*$B$5*$D$18/$D$11</f>
        <v>10.986515583687467</v>
      </c>
      <c r="C20" s="6" t="s">
        <v>15</v>
      </c>
    </row>
    <row r="21" spans="1:5" ht="13.5" thickBot="1" x14ac:dyDescent="0.25">
      <c r="A21" s="7"/>
      <c r="B21" s="11">
        <f>20 * LOG(B20 / 0.00002)</f>
        <v>114.79659960812846</v>
      </c>
      <c r="C21" s="8" t="s">
        <v>16</v>
      </c>
    </row>
  </sheetData>
  <sheetProtection password="EA22" sheet="1" objects="1" scenarios="1" selectLockedCells="1"/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Max SPL in Box</vt:lpstr>
    </vt:vector>
  </TitlesOfParts>
  <Company>Klippel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Steffen Irgang</dc:creator>
  <cp:lastModifiedBy>Stefan Irrgang</cp:lastModifiedBy>
  <dcterms:created xsi:type="dcterms:W3CDTF">2006-07-13T09:43:47Z</dcterms:created>
  <dcterms:modified xsi:type="dcterms:W3CDTF">2019-04-03T10:55:25Z</dcterms:modified>
</cp:coreProperties>
</file>